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Investment" sheetId="1" r:id="rId1"/>
    <sheet name="Sensitivitiy Analysis" sheetId="2" r:id="rId2"/>
  </sheets>
  <calcPr calcId="145621"/>
</workbook>
</file>

<file path=xl/calcChain.xml><?xml version="1.0" encoding="utf-8"?>
<calcChain xmlns="http://schemas.openxmlformats.org/spreadsheetml/2006/main">
  <c r="C22" i="2" l="1"/>
  <c r="C23" i="2"/>
  <c r="C24" i="2"/>
  <c r="C25" i="2"/>
  <c r="C26" i="2"/>
  <c r="C27" i="2"/>
  <c r="C28" i="2"/>
  <c r="C29" i="2"/>
  <c r="C30" i="2"/>
  <c r="C31" i="2"/>
  <c r="C21" i="2"/>
  <c r="C12" i="2"/>
  <c r="D12" i="2" s="1"/>
  <c r="C11" i="2"/>
  <c r="D11" i="2" s="1"/>
  <c r="C10" i="2"/>
  <c r="D10" i="2" s="1"/>
  <c r="C9" i="2"/>
  <c r="D9" i="2" s="1"/>
  <c r="B5" i="2"/>
  <c r="C12" i="1"/>
  <c r="C11" i="1"/>
  <c r="C10" i="1"/>
  <c r="C9" i="1"/>
  <c r="B5" i="1"/>
  <c r="D13" i="2" l="1"/>
  <c r="D20" i="2" s="1"/>
  <c r="C13" i="2"/>
  <c r="D10" i="1"/>
  <c r="D9" i="1"/>
  <c r="D11" i="1"/>
  <c r="D12" i="1"/>
  <c r="D13" i="1"/>
  <c r="C13" i="1"/>
</calcChain>
</file>

<file path=xl/sharedStrings.xml><?xml version="1.0" encoding="utf-8"?>
<sst xmlns="http://schemas.openxmlformats.org/spreadsheetml/2006/main" count="43" uniqueCount="23">
  <si>
    <t xml:space="preserve">Months per year: </t>
  </si>
  <si>
    <t xml:space="preserve">Number of years: </t>
  </si>
  <si>
    <t xml:space="preserve">Total periods: </t>
  </si>
  <si>
    <t xml:space="preserve">Amount per month: </t>
  </si>
  <si>
    <t>Name</t>
  </si>
  <si>
    <t>Ending Value</t>
  </si>
  <si>
    <t>URL</t>
  </si>
  <si>
    <t>Totals</t>
  </si>
  <si>
    <t>US Bank</t>
  </si>
  <si>
    <t>Washington Mutual</t>
  </si>
  <si>
    <t>American Century</t>
  </si>
  <si>
    <t>Mutual Qualified Fund</t>
  </si>
  <si>
    <t>www.usbank.com</t>
  </si>
  <si>
    <t>www.wamu.com</t>
  </si>
  <si>
    <t>www.americancentury.com</t>
  </si>
  <si>
    <t>www.tdwaterhouse.com</t>
  </si>
  <si>
    <t>Investment Plan</t>
  </si>
  <si>
    <t>Average Rate</t>
  </si>
  <si>
    <t xml:space="preserve"> </t>
  </si>
  <si>
    <t>Amount per Period</t>
  </si>
  <si>
    <t>Increase</t>
  </si>
  <si>
    <t>Input Value</t>
  </si>
  <si>
    <t>New Ending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</si>
</sst>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1" fillId="0" borderId="0" xfId="0" applyNumberFormat="1" applyFont="1"/>
    <xf numFmtId="0" fontId="1" fillId="0" borderId="1" xfId="0" applyFont="1" applyBorder="1"/>
    <xf numFmtId="10" fontId="1" fillId="0" borderId="2" xfId="0" applyNumberFormat="1" applyFont="1" applyBorder="1"/>
    <xf numFmtId="164" fontId="1" fillId="0" borderId="2" xfId="0" applyNumberFormat="1" applyFont="1" applyBorder="1"/>
    <xf numFmtId="0" fontId="2" fillId="0" borderId="3" xfId="1" applyBorder="1"/>
    <xf numFmtId="0" fontId="1" fillId="0" borderId="4" xfId="0" applyFont="1" applyBorder="1"/>
    <xf numFmtId="0" fontId="1" fillId="0" borderId="5" xfId="0" applyFont="1" applyBorder="1"/>
    <xf numFmtId="164" fontId="1" fillId="0" borderId="5" xfId="0" applyNumberFormat="1" applyFont="1" applyBorder="1"/>
    <xf numFmtId="0" fontId="1" fillId="0" borderId="6" xfId="0" applyFont="1" applyBorder="1"/>
    <xf numFmtId="0" fontId="1" fillId="0" borderId="7" xfId="0" applyFont="1" applyBorder="1"/>
    <xf numFmtId="10" fontId="1" fillId="0" borderId="8" xfId="0" applyNumberFormat="1" applyFont="1" applyBorder="1"/>
    <xf numFmtId="164" fontId="1" fillId="0" borderId="8" xfId="0" applyNumberFormat="1" applyFont="1" applyBorder="1"/>
    <xf numFmtId="0" fontId="2" fillId="0" borderId="9" xfId="1" applyBorder="1"/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3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dwaterhous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tdwaterhou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18" sqref="D18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1.7109375" style="1" bestFit="1" customWidth="1"/>
    <col min="4" max="4" width="14.28515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19" t="s">
        <v>16</v>
      </c>
      <c r="B1" s="19"/>
      <c r="C1" s="19"/>
      <c r="D1" s="19"/>
      <c r="E1" s="19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7175.4085737610967</v>
      </c>
    </row>
    <row r="7" spans="1:5" ht="15" thickBot="1" x14ac:dyDescent="0.25"/>
    <row r="8" spans="1:5" ht="31.5" thickTop="1" thickBot="1" x14ac:dyDescent="0.3">
      <c r="A8" s="16" t="s">
        <v>4</v>
      </c>
      <c r="B8" s="17" t="s">
        <v>17</v>
      </c>
      <c r="C8" s="17" t="s">
        <v>19</v>
      </c>
      <c r="D8" s="17" t="s">
        <v>5</v>
      </c>
      <c r="E8" s="18" t="s">
        <v>6</v>
      </c>
    </row>
    <row r="9" spans="1:5" ht="15.75" thickTop="1" x14ac:dyDescent="0.25">
      <c r="A9" s="12" t="s">
        <v>8</v>
      </c>
      <c r="B9" s="13">
        <v>1.7000000000000001E-2</v>
      </c>
      <c r="C9" s="14">
        <f>0.1*$B$6*$B$3</f>
        <v>8610.490288513316</v>
      </c>
      <c r="D9" s="14">
        <f>(C9*(((1+B9)^$B$5)-1))/B9</f>
        <v>92999.607280189302</v>
      </c>
      <c r="E9" s="15" t="s">
        <v>12</v>
      </c>
    </row>
    <row r="10" spans="1:5" ht="15" x14ac:dyDescent="0.25">
      <c r="A10" s="4" t="s">
        <v>9</v>
      </c>
      <c r="B10" s="5">
        <v>2.1000000000000001E-2</v>
      </c>
      <c r="C10" s="6">
        <f>0.25*$B$6*$B$3</f>
        <v>21526.225721283292</v>
      </c>
      <c r="D10" s="6">
        <f t="shared" ref="D10:D12" si="0">(C10*(((1+B10)^$B$5)-1))/B10</f>
        <v>236786.64647252738</v>
      </c>
      <c r="E10" s="7" t="s">
        <v>13</v>
      </c>
    </row>
    <row r="11" spans="1:5" ht="15" x14ac:dyDescent="0.25">
      <c r="A11" s="4" t="s">
        <v>10</v>
      </c>
      <c r="B11" s="5">
        <v>2.1999999999999999E-2</v>
      </c>
      <c r="C11" s="6">
        <f>0.3*$B$6*$B$3</f>
        <v>25831.470865539948</v>
      </c>
      <c r="D11" s="6">
        <f t="shared" si="0"/>
        <v>285447.47108294559</v>
      </c>
      <c r="E11" s="7" t="s">
        <v>14</v>
      </c>
    </row>
    <row r="12" spans="1:5" ht="15" x14ac:dyDescent="0.25">
      <c r="A12" s="4" t="s">
        <v>11</v>
      </c>
      <c r="B12" s="5">
        <v>5.3199999999999997E-2</v>
      </c>
      <c r="C12" s="6">
        <f>0.35*$B$6*$B$3</f>
        <v>30136.716009796604</v>
      </c>
      <c r="D12" s="6">
        <f t="shared" si="0"/>
        <v>384766.27516433754</v>
      </c>
      <c r="E12" s="7" t="s">
        <v>15</v>
      </c>
    </row>
    <row r="13" spans="1:5" ht="15" thickBot="1" x14ac:dyDescent="0.25">
      <c r="A13" s="8" t="s">
        <v>7</v>
      </c>
      <c r="B13" s="9"/>
      <c r="C13" s="10">
        <f>SUM(C9:C12)</f>
        <v>86104.902885133168</v>
      </c>
      <c r="D13" s="10">
        <f>SUM(D9:D12)</f>
        <v>999999.99999999977</v>
      </c>
      <c r="E13" s="11"/>
    </row>
    <row r="14" spans="1:5" ht="15" thickTop="1" x14ac:dyDescent="0.2"/>
    <row r="15" spans="1:5" x14ac:dyDescent="0.2">
      <c r="B15" s="1" t="s">
        <v>18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topLeftCell="A4" workbookViewId="0">
      <selection activeCell="D13" sqref="D13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1.7109375" style="1" bestFit="1" customWidth="1"/>
    <col min="4" max="4" width="14.28515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19" t="s">
        <v>16</v>
      </c>
      <c r="B1" s="19"/>
      <c r="C1" s="19"/>
      <c r="D1" s="19"/>
      <c r="E1" s="19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7175.4085737610967</v>
      </c>
    </row>
    <row r="7" spans="1:5" ht="15" thickBot="1" x14ac:dyDescent="0.25"/>
    <row r="8" spans="1:5" ht="31.5" thickTop="1" thickBot="1" x14ac:dyDescent="0.3">
      <c r="A8" s="16" t="s">
        <v>4</v>
      </c>
      <c r="B8" s="17" t="s">
        <v>17</v>
      </c>
      <c r="C8" s="17" t="s">
        <v>19</v>
      </c>
      <c r="D8" s="17" t="s">
        <v>5</v>
      </c>
      <c r="E8" s="18" t="s">
        <v>6</v>
      </c>
    </row>
    <row r="9" spans="1:5" ht="15.75" thickTop="1" x14ac:dyDescent="0.25">
      <c r="A9" s="12" t="s">
        <v>8</v>
      </c>
      <c r="B9" s="13">
        <v>1.7000000000000001E-2</v>
      </c>
      <c r="C9" s="14">
        <f>0.1*$B$6*$B$3</f>
        <v>8610.490288513316</v>
      </c>
      <c r="D9" s="14">
        <f>(C9*(((1+B9)^$B$5)-1))/B9</f>
        <v>92999.607280189302</v>
      </c>
      <c r="E9" s="15" t="s">
        <v>12</v>
      </c>
    </row>
    <row r="10" spans="1:5" ht="15" x14ac:dyDescent="0.25">
      <c r="A10" s="4" t="s">
        <v>9</v>
      </c>
      <c r="B10" s="5">
        <v>2.1000000000000001E-2</v>
      </c>
      <c r="C10" s="6">
        <f>0.25*$B$6*$B$3</f>
        <v>21526.225721283292</v>
      </c>
      <c r="D10" s="6">
        <f t="shared" ref="D10:D11" si="0">(C10*(((1+B10)^$B$5)-1))/B10</f>
        <v>236786.64647252738</v>
      </c>
      <c r="E10" s="7" t="s">
        <v>13</v>
      </c>
    </row>
    <row r="11" spans="1:5" ht="15" x14ac:dyDescent="0.25">
      <c r="A11" s="4" t="s">
        <v>10</v>
      </c>
      <c r="B11" s="5">
        <v>2.1999999999999999E-2</v>
      </c>
      <c r="C11" s="6">
        <f>0.3*$B$6*$B$3</f>
        <v>25831.470865539948</v>
      </c>
      <c r="D11" s="6">
        <f t="shared" si="0"/>
        <v>285447.47108294559</v>
      </c>
      <c r="E11" s="7" t="s">
        <v>14</v>
      </c>
    </row>
    <row r="12" spans="1:5" ht="15" x14ac:dyDescent="0.25">
      <c r="A12" s="4" t="s">
        <v>11</v>
      </c>
      <c r="B12" s="5">
        <v>5.3199999999999997E-2</v>
      </c>
      <c r="C12" s="6">
        <f>0.35*$B$6*$B$3</f>
        <v>30136.716009796604</v>
      </c>
      <c r="D12" s="6">
        <f>(C12*(((1+B12)^$B$5)-1))/B12</f>
        <v>384766.27516433754</v>
      </c>
      <c r="E12" s="7" t="s">
        <v>15</v>
      </c>
    </row>
    <row r="13" spans="1:5" ht="15" thickBot="1" x14ac:dyDescent="0.25">
      <c r="A13" s="8" t="s">
        <v>7</v>
      </c>
      <c r="B13" s="9"/>
      <c r="C13" s="10">
        <f>SUM(C9:C12)</f>
        <v>86104.902885133168</v>
      </c>
      <c r="D13" s="10">
        <f>SUM(D9:D12)</f>
        <v>999999.99999999977</v>
      </c>
      <c r="E13" s="11"/>
    </row>
    <row r="14" spans="1:5" ht="15" thickTop="1" x14ac:dyDescent="0.2"/>
    <row r="15" spans="1:5" x14ac:dyDescent="0.2">
      <c r="B15" s="1" t="s">
        <v>18</v>
      </c>
    </row>
    <row r="19" spans="2:4" x14ac:dyDescent="0.2">
      <c r="B19" s="1" t="s">
        <v>20</v>
      </c>
      <c r="C19" s="1" t="s">
        <v>21</v>
      </c>
      <c r="D19" s="1" t="s">
        <v>22</v>
      </c>
    </row>
    <row r="20" spans="2:4" x14ac:dyDescent="0.2">
      <c r="D20" s="2">
        <f>D13</f>
        <v>999999.99999999977</v>
      </c>
    </row>
    <row r="21" spans="2:4" x14ac:dyDescent="0.2">
      <c r="B21" s="3">
        <v>0</v>
      </c>
      <c r="C21" s="2">
        <f>$B$6*(1+B21)</f>
        <v>7175.4085737610967</v>
      </c>
      <c r="D21" s="2">
        <f t="dataTable" ref="D21:D31" dt2D="0" dtr="1" r1="B6" ca="1"/>
        <v>999999.99999999977</v>
      </c>
    </row>
    <row r="22" spans="2:4" x14ac:dyDescent="0.2">
      <c r="B22" s="3">
        <v>0.01</v>
      </c>
      <c r="C22" s="2">
        <f t="shared" ref="C22:C31" si="1">$B$6*(1+B22)</f>
        <v>7247.1626594987074</v>
      </c>
      <c r="D22" s="2">
        <v>1009999.9999999998</v>
      </c>
    </row>
    <row r="23" spans="2:4" x14ac:dyDescent="0.2">
      <c r="B23" s="3">
        <v>0.02</v>
      </c>
      <c r="C23" s="2">
        <f t="shared" si="1"/>
        <v>7318.916745236319</v>
      </c>
      <c r="D23" s="2">
        <v>1019999.9999999998</v>
      </c>
    </row>
    <row r="24" spans="2:4" x14ac:dyDescent="0.2">
      <c r="B24" s="3">
        <v>0.03</v>
      </c>
      <c r="C24" s="2">
        <f t="shared" si="1"/>
        <v>7390.6708309739297</v>
      </c>
      <c r="D24" s="2">
        <v>1029999.9999999998</v>
      </c>
    </row>
    <row r="25" spans="2:4" x14ac:dyDescent="0.2">
      <c r="B25" s="3">
        <v>0.04</v>
      </c>
      <c r="C25" s="2">
        <f t="shared" si="1"/>
        <v>7462.4249167115404</v>
      </c>
      <c r="D25" s="2">
        <v>1039999.9999999998</v>
      </c>
    </row>
    <row r="26" spans="2:4" x14ac:dyDescent="0.2">
      <c r="B26" s="3">
        <v>0.05</v>
      </c>
      <c r="C26" s="2">
        <f t="shared" si="1"/>
        <v>7534.179002449152</v>
      </c>
      <c r="D26" s="2">
        <v>1049999.9999999998</v>
      </c>
    </row>
    <row r="27" spans="2:4" x14ac:dyDescent="0.2">
      <c r="B27" s="3">
        <v>0.06</v>
      </c>
      <c r="C27" s="2">
        <f t="shared" si="1"/>
        <v>7605.9330881867627</v>
      </c>
      <c r="D27" s="2">
        <v>1059999.9999999998</v>
      </c>
    </row>
    <row r="28" spans="2:4" x14ac:dyDescent="0.2">
      <c r="B28" s="3">
        <v>7.0000000000000007E-2</v>
      </c>
      <c r="C28" s="2">
        <f t="shared" si="1"/>
        <v>7677.6871739243743</v>
      </c>
      <c r="D28" s="2">
        <v>1069999.9999999998</v>
      </c>
    </row>
    <row r="29" spans="2:4" x14ac:dyDescent="0.2">
      <c r="B29" s="3">
        <v>0.08</v>
      </c>
      <c r="C29" s="2">
        <f t="shared" si="1"/>
        <v>7749.441259661985</v>
      </c>
      <c r="D29" s="2">
        <v>1079999.9999999998</v>
      </c>
    </row>
    <row r="30" spans="2:4" x14ac:dyDescent="0.2">
      <c r="B30" s="3">
        <v>0.09</v>
      </c>
      <c r="C30" s="2">
        <f t="shared" si="1"/>
        <v>7821.1953453995957</v>
      </c>
      <c r="D30" s="2">
        <v>1089999.9999999998</v>
      </c>
    </row>
    <row r="31" spans="2:4" x14ac:dyDescent="0.2">
      <c r="B31" s="3">
        <v>0.1</v>
      </c>
      <c r="C31" s="2">
        <f t="shared" si="1"/>
        <v>7892.9494311372073</v>
      </c>
      <c r="D31" s="2">
        <v>1099999.9999999998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Investment</vt:lpstr>
      <vt:lpstr>Sensitivitiy 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2012-12-03T06:23:53Z</dcterms:modified>
</cp:coreProperties>
</file>